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64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заданий'!$A$7:$K$17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<sst xmlns="http://schemas.openxmlformats.org/spreadsheetml/2006/main" count="98" uniqueCount="74">
  <si>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</si>
  <si>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</si>
  <si>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</si>
  <si>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</si>
  <si>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</si>
  <si>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</si>
  <si>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ОУ: </t>
  </si>
  <si>
    <t>210006</t>
  </si>
  <si>
    <t>03-Физика</t>
  </si>
  <si>
    <t>24-Красноярский край</t>
  </si>
  <si>
    <t>36</t>
  </si>
  <si>
    <t>Класс</t>
  </si>
  <si>
    <t>Код ППЭ</t>
  </si>
  <si>
    <t>Аудитория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</si>
  <si>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</si>
  <si>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</si>
  <si>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</si>
  <si>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</si>
  <si>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</si>
  <si>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</si>
  <si>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</si>
  <si>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</si>
  <si>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</si>
  <si>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</si>
  <si>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</si>
  <si>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</si>
  <si>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</si>
  <si>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</si>
  <si>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11А</t>
  </si>
  <si>
    <t>0010</t>
  </si>
  <si>
    <t>0(3)0(3)0(3)0(3)0(3)0(3)</t>
  </si>
  <si>
    <t>0005</t>
  </si>
  <si>
    <t>++++++++++++--+++++++++--</t>
  </si>
  <si>
    <t>2002</t>
  </si>
  <si>
    <t>0(3)0(3)1(3)1(3)0(3)0(3)</t>
  </si>
  <si>
    <t>0014</t>
  </si>
  <si>
    <t>++--+++++++-+-++-+++--+-+</t>
  </si>
  <si>
    <t>0100</t>
  </si>
  <si>
    <t>+++++++++++++++++++-+++--</t>
  </si>
  <si>
    <t>2121</t>
  </si>
  <si>
    <t>0(3)0(3)1(3)3(3)0(3)0(3)</t>
  </si>
  <si>
    <t>+++-+++++++-++++-++---+-+</t>
  </si>
  <si>
    <t>0001</t>
  </si>
  <si>
    <t>++-+++-++-++-+-+-+++-----</t>
  </si>
  <si>
    <t>2001</t>
  </si>
  <si>
    <t>0(3)0(3)1(3)0(3)0(3)0(3)</t>
  </si>
  <si>
    <t>0000</t>
  </si>
  <si>
    <t>0008</t>
  </si>
  <si>
    <t>-+++++-++-++-++++++---+++</t>
  </si>
  <si>
    <t>1002</t>
  </si>
  <si>
    <t>11Б</t>
  </si>
  <si>
    <t>0007</t>
  </si>
  <si>
    <t>++++++++++++-++++++--++--</t>
  </si>
  <si>
    <t>2010</t>
  </si>
  <si>
    <t>0011</t>
  </si>
  <si>
    <t>+----++-++-++--+--+++---+</t>
  </si>
  <si>
    <t>---++++---+------+-+--+--</t>
  </si>
  <si>
    <t>0021</t>
  </si>
  <si>
    <t>0012</t>
  </si>
  <si>
    <t>+----+++---+-----+++++--+</t>
  </si>
  <si>
    <t>-+--++--++--+-++-+++-+---</t>
  </si>
  <si>
    <t>БНА</t>
  </si>
  <si>
    <t>ГИС</t>
  </si>
  <si>
    <t>КИА</t>
  </si>
  <si>
    <t>КВН</t>
  </si>
  <si>
    <t>КЭГ</t>
  </si>
  <si>
    <t>МВД</t>
  </si>
  <si>
    <t>БКВ</t>
  </si>
  <si>
    <t>БДР</t>
  </si>
  <si>
    <t>КНН</t>
  </si>
  <si>
    <t>МИК</t>
  </si>
  <si>
    <t>ПАС</t>
  </si>
  <si>
    <t>18</t>
  </si>
  <si>
    <t>Среднее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</si>
</sst>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left"/>
    </xf>
    <xf numFmtId="49" fontId="0" fillId="0" borderId="21" xfId="0" applyNumberFormat="1" applyBorder="1" applyAlignment="1">
      <alignment horizontal="left" vertic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K19"/>
  <sheetViews>
    <sheetView tabSelected="1" zoomScalePageLayoutView="0" workbookViewId="0" topLeftCell="A1">
      <selection activeCell="K20" sqref="K20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1.25390625" style="0" bestFit="1" customWidth="1"/>
    <col min="7" max="7" width="28.375" style="0" bestFit="1" customWidth="1"/>
    <col min="8" max="8" width="14.625" style="0" bestFit="1" customWidth="1"/>
    <col min="9" max="9" width="20.125" style="0" bestFit="1" customWidth="1"/>
    <col min="10" max="10" width="12.00390625" style="0" customWidth="1"/>
    <col min="11" max="11" width="11.00390625" style="0" customWidth="1"/>
  </cols>
  <sheetData>
    <row r="1" spans="2:11" ht="16.5">
      <c r="B1" s="26" t="str">
        <f>S1_Title</f>
        <v>Протокол проверки результатов Единого государственного экзамена</v>
      </c>
      <c r="C1" s="26"/>
      <c r="D1" s="26"/>
      <c r="E1" s="26"/>
      <c r="F1" s="26"/>
      <c r="G1" s="26"/>
      <c r="H1" s="26"/>
      <c r="I1" s="26"/>
      <c r="J1" s="17"/>
      <c r="K1" s="2"/>
    </row>
    <row r="2" spans="2:11" ht="16.5">
      <c r="B2" s="26" t="str">
        <f>S1_FileName</f>
        <v>24-Красноярский край</v>
      </c>
      <c r="C2" s="26"/>
      <c r="D2" s="26"/>
      <c r="E2" s="26"/>
      <c r="F2" s="26"/>
      <c r="G2" s="26"/>
      <c r="H2" s="26"/>
      <c r="I2" s="26"/>
      <c r="J2" s="17"/>
      <c r="K2" s="2"/>
    </row>
    <row r="3" spans="2:10" ht="16.5">
      <c r="B3" s="27" t="str">
        <f>S1_InstType</f>
        <v>Код ОУ: </v>
      </c>
      <c r="C3" s="27"/>
      <c r="D3" s="27"/>
      <c r="E3" s="27"/>
      <c r="F3" s="27"/>
      <c r="G3" s="28">
        <v>210006</v>
      </c>
      <c r="H3" s="28"/>
      <c r="I3" s="28"/>
      <c r="J3" s="18"/>
    </row>
    <row r="4" spans="2:10" ht="16.5">
      <c r="B4" s="26" t="str">
        <f>S1_SubjectCode</f>
        <v>03-Физика</v>
      </c>
      <c r="C4" s="26"/>
      <c r="D4" s="26"/>
      <c r="E4" s="26"/>
      <c r="F4" s="26"/>
      <c r="G4" s="26"/>
      <c r="H4" s="26"/>
      <c r="I4" s="26"/>
      <c r="J4" s="17"/>
    </row>
    <row r="5" spans="2:11" ht="17.25" customHeight="1" thickBot="1">
      <c r="B5" s="25" t="s">
        <v>2</v>
      </c>
      <c r="C5" s="25"/>
      <c r="D5" s="25"/>
      <c r="E5" s="25"/>
      <c r="F5" s="25"/>
      <c r="G5" s="25"/>
      <c r="H5" s="25"/>
      <c r="I5" s="25"/>
      <c r="J5" s="19"/>
      <c r="K5" s="14" t="str">
        <f>S1_MinBall</f>
        <v>36</v>
      </c>
    </row>
    <row r="6" spans="2:11" ht="25.5">
      <c r="B6" s="8" t="s">
        <v>1</v>
      </c>
      <c r="C6" s="7" t="str">
        <f>S1_FName1</f>
        <v>Класс</v>
      </c>
      <c r="D6" s="7" t="str">
        <f>S1_FName2</f>
        <v>Код ППЭ</v>
      </c>
      <c r="E6" s="7" t="str">
        <f>S1_FName3</f>
        <v>Аудитория</v>
      </c>
      <c r="F6" s="7" t="str">
        <f>S1_FName4</f>
        <v>Фамилия</v>
      </c>
      <c r="G6" s="7" t="str">
        <f>S1_FName10</f>
        <v>Задания типа А</v>
      </c>
      <c r="H6" s="7" t="str">
        <f>S1_FName11</f>
        <v>Задания типа В</v>
      </c>
      <c r="I6" s="7" t="str">
        <f>S1_FName12</f>
        <v>Задания типа C</v>
      </c>
      <c r="J6" s="20" t="str">
        <f>S1_FName18</f>
        <v>Первичный балл</v>
      </c>
      <c r="K6" s="15" t="str">
        <f>S1_FName15</f>
        <v>Балл</v>
      </c>
    </row>
    <row r="7" spans="1:11" ht="12.75" customHeight="1">
      <c r="A7" s="4"/>
      <c r="B7" s="9">
        <v>1</v>
      </c>
      <c r="C7" s="5" t="s">
        <v>28</v>
      </c>
      <c r="D7" s="5">
        <v>58</v>
      </c>
      <c r="E7" s="5" t="s">
        <v>31</v>
      </c>
      <c r="F7" s="6" t="s">
        <v>61</v>
      </c>
      <c r="G7" s="6" t="s">
        <v>32</v>
      </c>
      <c r="H7" s="6" t="s">
        <v>33</v>
      </c>
      <c r="I7" s="6" t="s">
        <v>34</v>
      </c>
      <c r="J7" s="21">
        <v>27</v>
      </c>
      <c r="K7" s="16">
        <v>55</v>
      </c>
    </row>
    <row r="8" spans="1:11" ht="12.75" customHeight="1">
      <c r="A8" s="4"/>
      <c r="B8" s="9">
        <v>2</v>
      </c>
      <c r="C8" s="5" t="s">
        <v>28</v>
      </c>
      <c r="D8" s="5">
        <v>58</v>
      </c>
      <c r="E8" s="5" t="s">
        <v>35</v>
      </c>
      <c r="F8" s="6" t="s">
        <v>62</v>
      </c>
      <c r="G8" s="6" t="s">
        <v>36</v>
      </c>
      <c r="H8" s="6" t="s">
        <v>37</v>
      </c>
      <c r="I8" s="6" t="s">
        <v>30</v>
      </c>
      <c r="J8" s="21">
        <v>18</v>
      </c>
      <c r="K8" s="16">
        <v>45</v>
      </c>
    </row>
    <row r="9" spans="1:11" ht="12.75" customHeight="1">
      <c r="A9" s="4"/>
      <c r="B9" s="9">
        <v>3</v>
      </c>
      <c r="C9" s="5" t="s">
        <v>28</v>
      </c>
      <c r="D9" s="5">
        <v>58</v>
      </c>
      <c r="E9" s="5" t="s">
        <v>29</v>
      </c>
      <c r="F9" s="6" t="s">
        <v>63</v>
      </c>
      <c r="G9" s="6" t="s">
        <v>38</v>
      </c>
      <c r="H9" s="6" t="s">
        <v>39</v>
      </c>
      <c r="I9" s="6" t="s">
        <v>40</v>
      </c>
      <c r="J9" s="21">
        <v>32</v>
      </c>
      <c r="K9" s="16">
        <v>61</v>
      </c>
    </row>
    <row r="10" spans="1:11" ht="12.75" customHeight="1">
      <c r="A10" s="4"/>
      <c r="B10" s="9">
        <v>4</v>
      </c>
      <c r="C10" s="5" t="s">
        <v>28</v>
      </c>
      <c r="D10" s="5">
        <v>58</v>
      </c>
      <c r="E10" s="5" t="s">
        <v>35</v>
      </c>
      <c r="F10" s="6" t="s">
        <v>64</v>
      </c>
      <c r="G10" s="6" t="s">
        <v>41</v>
      </c>
      <c r="H10" s="6" t="s">
        <v>42</v>
      </c>
      <c r="I10" s="6" t="s">
        <v>30</v>
      </c>
      <c r="J10" s="21">
        <v>19</v>
      </c>
      <c r="K10" s="16">
        <v>46</v>
      </c>
    </row>
    <row r="11" spans="1:11" ht="12.75" customHeight="1">
      <c r="A11" s="4"/>
      <c r="B11" s="9">
        <v>5</v>
      </c>
      <c r="C11" s="5" t="s">
        <v>28</v>
      </c>
      <c r="D11" s="5">
        <v>58</v>
      </c>
      <c r="E11" s="5" t="s">
        <v>35</v>
      </c>
      <c r="F11" s="6" t="s">
        <v>65</v>
      </c>
      <c r="G11" s="6" t="s">
        <v>43</v>
      </c>
      <c r="H11" s="6" t="s">
        <v>44</v>
      </c>
      <c r="I11" s="6" t="s">
        <v>45</v>
      </c>
      <c r="J11" s="21">
        <v>18</v>
      </c>
      <c r="K11" s="16">
        <v>45</v>
      </c>
    </row>
    <row r="12" spans="1:11" ht="12.75" customHeight="1">
      <c r="A12" s="4"/>
      <c r="B12" s="9">
        <v>6</v>
      </c>
      <c r="C12" s="5" t="s">
        <v>28</v>
      </c>
      <c r="D12" s="5">
        <v>58</v>
      </c>
      <c r="E12" s="5" t="s">
        <v>47</v>
      </c>
      <c r="F12" s="6" t="s">
        <v>66</v>
      </c>
      <c r="G12" s="6" t="s">
        <v>48</v>
      </c>
      <c r="H12" s="6" t="s">
        <v>49</v>
      </c>
      <c r="I12" s="6" t="s">
        <v>30</v>
      </c>
      <c r="J12" s="21">
        <v>21</v>
      </c>
      <c r="K12" s="16">
        <v>48</v>
      </c>
    </row>
    <row r="13" spans="1:11" ht="12.75" customHeight="1">
      <c r="A13" s="4"/>
      <c r="B13" s="9">
        <v>7</v>
      </c>
      <c r="C13" s="5" t="s">
        <v>50</v>
      </c>
      <c r="D13" s="5">
        <v>58</v>
      </c>
      <c r="E13" s="5" t="s">
        <v>51</v>
      </c>
      <c r="F13" s="6" t="s">
        <v>67</v>
      </c>
      <c r="G13" s="6" t="s">
        <v>52</v>
      </c>
      <c r="H13" s="6" t="s">
        <v>53</v>
      </c>
      <c r="I13" s="6" t="s">
        <v>30</v>
      </c>
      <c r="J13" s="21">
        <v>23</v>
      </c>
      <c r="K13" s="16">
        <v>51</v>
      </c>
    </row>
    <row r="14" spans="1:11" ht="12.75" customHeight="1">
      <c r="A14" s="4"/>
      <c r="B14" s="9">
        <v>8</v>
      </c>
      <c r="C14" s="5" t="s">
        <v>50</v>
      </c>
      <c r="D14" s="5">
        <v>58</v>
      </c>
      <c r="E14" s="5" t="s">
        <v>54</v>
      </c>
      <c r="F14" s="6" t="s">
        <v>68</v>
      </c>
      <c r="G14" s="6" t="s">
        <v>55</v>
      </c>
      <c r="H14" s="6" t="s">
        <v>54</v>
      </c>
      <c r="I14" s="6" t="s">
        <v>30</v>
      </c>
      <c r="J14" s="21">
        <v>14</v>
      </c>
      <c r="K14" s="16">
        <v>40</v>
      </c>
    </row>
    <row r="15" spans="1:11" ht="12.75" customHeight="1">
      <c r="A15" s="4"/>
      <c r="B15" s="9">
        <v>9</v>
      </c>
      <c r="C15" s="5" t="s">
        <v>50</v>
      </c>
      <c r="D15" s="5">
        <v>58</v>
      </c>
      <c r="E15" s="5" t="s">
        <v>35</v>
      </c>
      <c r="F15" s="6" t="s">
        <v>69</v>
      </c>
      <c r="G15" s="6" t="s">
        <v>56</v>
      </c>
      <c r="H15" s="6" t="s">
        <v>57</v>
      </c>
      <c r="I15" s="6" t="s">
        <v>30</v>
      </c>
      <c r="J15" s="21">
        <v>11</v>
      </c>
      <c r="K15" s="16">
        <v>36</v>
      </c>
    </row>
    <row r="16" spans="1:11" ht="12.75" customHeight="1">
      <c r="A16" s="4"/>
      <c r="B16" s="9">
        <v>10</v>
      </c>
      <c r="C16" s="5" t="s">
        <v>50</v>
      </c>
      <c r="D16" s="5">
        <v>58</v>
      </c>
      <c r="E16" s="5" t="s">
        <v>58</v>
      </c>
      <c r="F16" s="6" t="s">
        <v>70</v>
      </c>
      <c r="G16" s="6" t="s">
        <v>59</v>
      </c>
      <c r="H16" s="6" t="s">
        <v>46</v>
      </c>
      <c r="I16" s="6" t="s">
        <v>30</v>
      </c>
      <c r="J16" s="21">
        <v>11</v>
      </c>
      <c r="K16" s="16">
        <v>36</v>
      </c>
    </row>
    <row r="17" spans="1:11" ht="12.75" customHeight="1">
      <c r="A17" s="4"/>
      <c r="B17" s="9">
        <v>11</v>
      </c>
      <c r="C17" s="5" t="s">
        <v>50</v>
      </c>
      <c r="D17" s="5">
        <v>58</v>
      </c>
      <c r="E17" s="5" t="s">
        <v>31</v>
      </c>
      <c r="F17" s="6" t="s">
        <v>71</v>
      </c>
      <c r="G17" s="6" t="s">
        <v>60</v>
      </c>
      <c r="H17" s="6" t="s">
        <v>29</v>
      </c>
      <c r="I17" s="6" t="s">
        <v>30</v>
      </c>
      <c r="J17" s="21">
        <v>13</v>
      </c>
      <c r="K17" s="16">
        <v>39</v>
      </c>
    </row>
    <row r="18" spans="1:11" ht="13.5" thickBot="1">
      <c r="A18" s="1"/>
      <c r="B18" s="10" t="s">
        <v>73</v>
      </c>
      <c r="C18" s="11"/>
      <c r="D18" s="12"/>
      <c r="E18" s="12"/>
      <c r="F18" s="12"/>
      <c r="G18" s="12"/>
      <c r="H18" s="12"/>
      <c r="I18" s="12" t="s">
        <v>0</v>
      </c>
      <c r="J18" s="22" t="s">
        <v>72</v>
      </c>
      <c r="K18" s="13">
        <f>AVERAGE(K7:K17)</f>
        <v>45.63636363636363</v>
      </c>
    </row>
    <row r="19" spans="1:10" ht="12.75">
      <c r="A19" s="1"/>
      <c r="B19" s="1"/>
      <c r="C19" s="1"/>
      <c r="D19" s="3"/>
      <c r="E19" s="3"/>
      <c r="F19" s="3"/>
      <c r="G19" s="3"/>
      <c r="H19" s="3"/>
      <c r="I19" s="3" t="s">
        <v>0</v>
      </c>
      <c r="J19" s="3"/>
    </row>
  </sheetData>
  <sheetProtection/>
  <mergeCells count="6">
    <mergeCell ref="B5:I5"/>
    <mergeCell ref="B4:I4"/>
    <mergeCell ref="B3:F3"/>
    <mergeCell ref="G3:I3"/>
    <mergeCell ref="B1:I1"/>
    <mergeCell ref="B2:I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6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zoomScalePageLayoutView="0" workbookViewId="0" topLeftCell="A1">
      <selection activeCell="A30005" sqref="A30005:O30006"/>
    </sheetView>
  </sheetViews>
  <sheetFormatPr defaultColWidth="9.00390625" defaultRowHeight="12.75"/>
  <sheetData>
    <row r="5" spans="1:2" ht="12.75">
      <c r="A5" s="23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24" t="s">
        <v>5</v>
      </c>
      <c r="D6" s="24" t="s">
        <v>6</v>
      </c>
      <c r="E6" s="24" t="s">
        <v>7</v>
      </c>
      <c r="F6" s="24" t="s">
        <v>8</v>
      </c>
      <c r="G6" s="24" t="s">
        <v>9</v>
      </c>
      <c r="H6" s="24" t="s">
        <v>10</v>
      </c>
      <c r="I6" s="24" t="s">
        <v>11</v>
      </c>
      <c r="J6" s="24" t="s">
        <v>12</v>
      </c>
      <c r="K6" s="24" t="s">
        <v>13</v>
      </c>
      <c r="L6" s="24" t="s">
        <v>14</v>
      </c>
      <c r="M6" s="24" t="s">
        <v>15</v>
      </c>
      <c r="N6" s="24" t="s">
        <v>16</v>
      </c>
      <c r="O6" s="24" t="s">
        <v>17</v>
      </c>
      <c r="P6" s="24" t="s">
        <v>18</v>
      </c>
      <c r="Q6" s="24" t="s">
        <v>19</v>
      </c>
      <c r="R6" s="24" t="s">
        <v>20</v>
      </c>
      <c r="S6" s="24" t="s">
        <v>21</v>
      </c>
      <c r="T6" s="24" t="s">
        <v>22</v>
      </c>
      <c r="U6" s="24" t="s">
        <v>23</v>
      </c>
      <c r="V6" s="24" t="s">
        <v>24</v>
      </c>
      <c r="W6" s="24" t="s">
        <v>25</v>
      </c>
      <c r="X6" s="24" t="s">
        <v>26</v>
      </c>
      <c r="Y6" s="24" t="s">
        <v>27</v>
      </c>
      <c r="Z6" s="24" t="s">
        <v>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</dc:creator>
  <cp:keywords/>
  <dc:description/>
  <cp:lastModifiedBy>Учитель</cp:lastModifiedBy>
  <cp:lastPrinted>2014-06-17T00:56:25Z</cp:lastPrinted>
  <dcterms:created xsi:type="dcterms:W3CDTF">2003-05-21T15:59:57Z</dcterms:created>
  <dcterms:modified xsi:type="dcterms:W3CDTF">2018-09-19T04:47:06Z</dcterms:modified>
  <cp:category/>
  <cp:version/>
  <cp:contentType/>
  <cp:contentStatus/>
</cp:coreProperties>
</file>